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2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<sst xmlns="http://schemas.openxmlformats.org/spreadsheetml/2006/main" count="23" uniqueCount="23">
  <si>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Booking.com hat 50% der OTA Buchungen</t>
  </si>
  <si>
    <t>aber 80% der online Buchungen via OTAs ist zuviel</t>
  </si>
  <si>
    <t>Szenario aus Studie</t>
  </si>
  <si>
    <t>igumbi.com Betriebe</t>
  </si>
  <si>
    <t>Bookings</t>
  </si>
  <si>
    <t>Anteil Online</t>
  </si>
  <si>
    <t>OTAs %</t>
  </si>
  <si>
    <t>==&gt;</t>
  </si>
  <si>
    <t>Website %</t>
  </si>
  <si>
    <t>Buchungen OTA</t>
  </si>
  <si>
    <t>Buchungen Website</t>
  </si>
  <si>
    <t>Buchungen Rest</t>
  </si>
  <si>
    <t>Price OTA</t>
  </si>
  <si>
    <t>Price Website</t>
  </si>
  <si>
    <t>Preis Rest</t>
  </si>
  <si>
    <t>Umsatz OTA</t>
  </si>
  <si>
    <t>Umsatz Website</t>
  </si>
  <si>
    <t>Umsatz Rest</t>
  </si>
  <si>
    <t>Summe Umsatz</t>
  </si>
  <si>
    <t>Brutto Marge</t>
  </si>
  <si>
    <t>Margenverbesserung</t>
  </si>
  <si>
    <t>igumbi.com/de/blog/80_prozent_ota_anteil_sind_zu_viel</t>
  </si>
  <si>
    <t>OTA Provision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</si>
</sst>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%"/>
    <numFmt numFmtId="165" formatCode="0.0%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22"/>
      <color indexed="8"/>
      <name val="Calibri"/>
      <family val="0"/>
    </font>
    <font>
      <sz val="18"/>
      <color indexed="8"/>
      <name val="Calibri"/>
      <family val="0"/>
    </font>
    <font>
      <b/>
      <i/>
      <sz val="12"/>
      <color indexed="19"/>
      <name val="Calibri"/>
      <family val="0"/>
    </font>
    <font>
      <i/>
      <sz val="12"/>
      <color indexed="8"/>
      <name val="Calibri"/>
      <family val="0"/>
    </font>
    <font>
      <b/>
      <i/>
      <sz val="12"/>
      <color indexed="8"/>
      <name val="Calibri"/>
      <family val="0"/>
    </font>
    <font>
      <sz val="22"/>
      <color indexed="10"/>
      <name val="Calibri"/>
      <family val="0"/>
    </font>
    <font>
      <sz val="20"/>
      <color indexed="19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22"/>
      <color theme="1"/>
      <name val="Calibri"/>
      <family val="0"/>
    </font>
    <font>
      <sz val="18"/>
      <color theme="1"/>
      <name val="Calibri"/>
      <family val="0"/>
    </font>
    <font>
      <b/>
      <i/>
      <sz val="12"/>
      <color theme="6" tint="-0.24997000396251678"/>
      <name val="Calibri"/>
      <family val="0"/>
    </font>
    <font>
      <i/>
      <sz val="12"/>
      <color theme="1"/>
      <name val="Calibri"/>
      <family val="0"/>
    </font>
    <font>
      <b/>
      <i/>
      <sz val="12"/>
      <color theme="1"/>
      <name val="Calibri"/>
      <family val="0"/>
    </font>
    <font>
      <sz val="22"/>
      <color rgb="FFFF0000"/>
      <name val="Calibri"/>
      <family val="0"/>
    </font>
    <font>
      <sz val="20"/>
      <color theme="6" tint="-0.2499700039625167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wrapText="1"/>
    </xf>
    <xf numFmtId="0" fontId="47" fillId="33" borderId="0" xfId="0" applyFont="1" applyFill="1" applyAlignment="1">
      <alignment/>
    </xf>
    <xf numFmtId="0" fontId="48" fillId="0" borderId="0" xfId="0" applyFont="1" applyAlignment="1">
      <alignment/>
    </xf>
    <xf numFmtId="9" fontId="47" fillId="33" borderId="0" xfId="0" applyNumberFormat="1" applyFont="1" applyFill="1" applyAlignment="1">
      <alignment/>
    </xf>
    <xf numFmtId="9" fontId="49" fillId="0" borderId="0" xfId="0" applyNumberFormat="1" applyFont="1" applyAlignment="1">
      <alignment/>
    </xf>
    <xf numFmtId="0" fontId="50" fillId="0" borderId="0" xfId="0" applyFont="1" applyAlignment="1" quotePrefix="1">
      <alignment horizontal="right"/>
    </xf>
    <xf numFmtId="9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10" xfId="0" applyBorder="1" applyAlignment="1">
      <alignment/>
    </xf>
    <xf numFmtId="165" fontId="0" fillId="0" borderId="0" xfId="59" applyNumberFormat="1" applyFont="1" applyAlignment="1">
      <alignment/>
    </xf>
    <xf numFmtId="0" fontId="44" fillId="0" borderId="0" xfId="0" applyFont="1" applyAlignment="1">
      <alignment/>
    </xf>
    <xf numFmtId="0" fontId="51" fillId="0" borderId="0" xfId="0" applyFont="1" applyAlignment="1">
      <alignment/>
    </xf>
    <xf numFmtId="0" fontId="37" fillId="0" borderId="0" xfId="53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gumbi.com/de/blog/80_prozent_ota_anteil_sind_zu_viel#http://www.igumbi.com/de/blog/80_prozent_ota_anteil_sind_zu_vie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M31" sqref="M31"/>
    </sheetView>
  </sheetViews>
  <sheetFormatPr defaultColWidth="11.00390625" defaultRowHeight="15.75"/>
  <cols>
    <col min="1" max="1" width="3.00390625" style="0" customWidth="1"/>
    <col min="5" max="5" width="6.375" style="0" customWidth="1"/>
    <col min="7" max="7" width="12.875" style="0" customWidth="1"/>
  </cols>
  <sheetData>
    <row r="1" ht="27.75">
      <c r="A1" s="1" t="s">
        <v>0</v>
      </c>
    </row>
    <row r="2" ht="22.5">
      <c r="B2" s="2" t="s">
        <v>1</v>
      </c>
    </row>
    <row r="4" spans="4:6" ht="30">
      <c r="D4" s="3" t="s">
        <v>2</v>
      </c>
      <c r="F4" s="3" t="s">
        <v>3</v>
      </c>
    </row>
    <row r="6" spans="2:6" ht="15">
      <c r="B6" t="s">
        <v>4</v>
      </c>
      <c r="D6" s="4">
        <v>2800</v>
      </c>
      <c r="E6" s="5"/>
      <c r="F6" s="4">
        <f>D6</f>
        <v>2800</v>
      </c>
    </row>
    <row r="7" spans="2:6" ht="15">
      <c r="B7" t="s">
        <v>5</v>
      </c>
      <c r="D7" s="6">
        <v>0.5</v>
      </c>
      <c r="E7" s="7"/>
      <c r="F7" s="6">
        <v>0.5</v>
      </c>
    </row>
    <row r="8" spans="2:6" ht="27.75">
      <c r="B8" t="s">
        <v>6</v>
      </c>
      <c r="C8" s="8" t="s">
        <v>7</v>
      </c>
      <c r="D8" s="6">
        <v>0.8</v>
      </c>
      <c r="E8" s="7"/>
      <c r="F8" s="6">
        <v>0.4</v>
      </c>
    </row>
    <row r="9" spans="2:6" ht="15">
      <c r="B9" t="s">
        <v>8</v>
      </c>
      <c r="D9" s="9">
        <f>1-D8</f>
        <v>0.19999999999999996</v>
      </c>
      <c r="E9" s="9"/>
      <c r="F9" s="9">
        <f>1-F8</f>
        <v>0.6</v>
      </c>
    </row>
    <row r="10" spans="4:6" ht="15">
      <c r="D10" s="9"/>
      <c r="E10" s="9"/>
      <c r="F10" s="9"/>
    </row>
    <row r="11" spans="2:6" ht="15">
      <c r="B11" t="s">
        <v>9</v>
      </c>
      <c r="D11">
        <f>+D8*D7*D6</f>
        <v>1120</v>
      </c>
      <c r="F11">
        <f>+F8*F7*F6</f>
        <v>560</v>
      </c>
    </row>
    <row r="12" spans="2:6" ht="15">
      <c r="B12" t="s">
        <v>10</v>
      </c>
      <c r="D12">
        <f>D9*D7*D6</f>
        <v>279.99999999999994</v>
      </c>
      <c r="F12">
        <f>F9*F7*F6</f>
        <v>840</v>
      </c>
    </row>
    <row r="13" spans="2:6" ht="15">
      <c r="B13" t="s">
        <v>11</v>
      </c>
      <c r="D13">
        <f>(1-D7)*D6</f>
        <v>1400</v>
      </c>
      <c r="F13">
        <f>(1-F7)*F6</f>
        <v>1400</v>
      </c>
    </row>
    <row r="15" spans="2:6" ht="15">
      <c r="B15" t="s">
        <v>12</v>
      </c>
      <c r="D15">
        <v>145</v>
      </c>
      <c r="F15">
        <f>D15</f>
        <v>145</v>
      </c>
    </row>
    <row r="16" spans="2:7" ht="15">
      <c r="B16" t="s">
        <v>13</v>
      </c>
      <c r="D16">
        <v>157</v>
      </c>
      <c r="F16">
        <f>D16</f>
        <v>157</v>
      </c>
      <c r="G16" s="10">
        <f>F16/F15-1</f>
        <v>0.08275862068965512</v>
      </c>
    </row>
    <row r="17" spans="2:6" ht="15">
      <c r="B17" t="s">
        <v>14</v>
      </c>
      <c r="D17">
        <v>135</v>
      </c>
      <c r="F17">
        <f>D17</f>
        <v>135</v>
      </c>
    </row>
    <row r="19" spans="2:6" ht="15">
      <c r="B19" t="s">
        <v>15</v>
      </c>
      <c r="D19">
        <f>D15*D11</f>
        <v>162400</v>
      </c>
      <c r="F19">
        <f>F15*F11</f>
        <v>81200</v>
      </c>
    </row>
    <row r="20" spans="2:6" ht="15">
      <c r="B20" t="s">
        <v>16</v>
      </c>
      <c r="D20">
        <f>D16*D12</f>
        <v>43959.99999999999</v>
      </c>
      <c r="F20">
        <f>F16*F12</f>
        <v>131880</v>
      </c>
    </row>
    <row r="21" spans="2:6" ht="15">
      <c r="B21" t="s">
        <v>17</v>
      </c>
      <c r="D21">
        <f>D17*D13</f>
        <v>189000</v>
      </c>
      <c r="F21">
        <f>F17*F13</f>
        <v>189000</v>
      </c>
    </row>
    <row r="23" spans="2:6" ht="15.75" thickBot="1">
      <c r="B23" t="s">
        <v>18</v>
      </c>
      <c r="D23" s="11">
        <f>SUM(D19:D21)</f>
        <v>395360</v>
      </c>
      <c r="E23" s="11"/>
      <c r="F23" s="11">
        <f>SUM(F19:F21)</f>
        <v>402080</v>
      </c>
    </row>
    <row r="24" spans="6:7" ht="15.75" thickTop="1">
      <c r="F24">
        <f>F23-D23</f>
        <v>6720</v>
      </c>
      <c r="G24" s="12">
        <f>F24/D23</f>
        <v>0.0169971671388102</v>
      </c>
    </row>
    <row r="26" spans="2:6" ht="15">
      <c r="B26" t="s">
        <v>22</v>
      </c>
      <c r="D26" s="9">
        <v>0.12</v>
      </c>
      <c r="E26" s="9"/>
      <c r="F26" s="9">
        <f>+D26</f>
        <v>0.12</v>
      </c>
    </row>
    <row r="27" spans="4:7" ht="15">
      <c r="D27" s="13">
        <f>-D26*D19</f>
        <v>-19488</v>
      </c>
      <c r="E27" s="13"/>
      <c r="F27" s="13">
        <f>-F26*F19</f>
        <v>-9744</v>
      </c>
      <c r="G27" s="12">
        <f>+F27/D27-1</f>
        <v>-0.5</v>
      </c>
    </row>
    <row r="29" spans="2:6" ht="15.75" thickBot="1">
      <c r="B29" t="s">
        <v>19</v>
      </c>
      <c r="D29" s="11">
        <f>+D23+D27</f>
        <v>375872</v>
      </c>
      <c r="E29" s="11"/>
      <c r="F29" s="11">
        <f>+F23+F27</f>
        <v>392336</v>
      </c>
    </row>
    <row r="30" ht="15.75" thickTop="1"/>
    <row r="31" spans="2:7" ht="24.75">
      <c r="B31" t="s">
        <v>20</v>
      </c>
      <c r="F31" s="14">
        <f>F29-D29</f>
        <v>16464</v>
      </c>
      <c r="G31" s="12">
        <f>F31/D29</f>
        <v>0.043802145411203815</v>
      </c>
    </row>
    <row r="33" spans="1:7" ht="15">
      <c r="A33" s="15" t="s">
        <v>21</v>
      </c>
      <c r="B33" s="15"/>
      <c r="C33" s="15"/>
      <c r="D33" s="15"/>
      <c r="E33" s="15"/>
      <c r="F33" s="15"/>
      <c r="G33" s="15"/>
    </row>
  </sheetData>
  <sheetProtection/>
  <mergeCells count="1">
    <mergeCell ref="A33:G33"/>
  </mergeCells>
  <hyperlinks>
    <hyperlink ref="A33" r:id="rId1" display="igumbi.com/de/blog/80_prozent_ota_anteil_sind_zu_vie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r</cp:lastModifiedBy>
  <dcterms:created xsi:type="dcterms:W3CDTF">2011-10-17T12:50:16Z</dcterms:created>
  <dcterms:modified xsi:type="dcterms:W3CDTF">2011-10-17T13:55:35Z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